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dartfs-hpc\rc\lab\G\GSR_Active\Core_files_and_folders\Organizational Documents\"/>
    </mc:Choice>
  </mc:AlternateContent>
  <xr:revisionPtr revIDLastSave="0" documentId="13_ncr:1_{F250DCA6-0768-4000-A550-54CABC3352BA}" xr6:coauthVersionLast="43" xr6:coauthVersionMax="43" xr10:uidLastSave="{00000000-0000-0000-0000-000000000000}"/>
  <bookViews>
    <workbookView xWindow="-108" yWindow="-108" windowWidth="23256" windowHeight="12576" xr2:uid="{2B4ED3EF-79C7-4261-BEE9-8DBE4976BED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4" i="1" l="1"/>
  <c r="B13" i="1"/>
  <c r="B12" i="1"/>
  <c r="B9" i="1"/>
  <c r="B6" i="1"/>
  <c r="B8" i="1" s="1"/>
  <c r="B10" i="1" s="1"/>
  <c r="B11" i="1" l="1"/>
</calcChain>
</file>

<file path=xl/sharedStrings.xml><?xml version="1.0" encoding="utf-8"?>
<sst xmlns="http://schemas.openxmlformats.org/spreadsheetml/2006/main" count="16" uniqueCount="16">
  <si>
    <t>RNAseq Workflow Selection and Pricing Tool</t>
  </si>
  <si>
    <t>Experimental Goal</t>
  </si>
  <si>
    <t>Differential Expression</t>
  </si>
  <si>
    <t>Number of Samples</t>
  </si>
  <si>
    <t>Recommended Run Type</t>
  </si>
  <si>
    <t>Recommended Library Type</t>
  </si>
  <si>
    <t>No</t>
  </si>
  <si>
    <t>Yes</t>
  </si>
  <si>
    <t>Interest in Splice Isoforms?</t>
  </si>
  <si>
    <t>Interest in Non-Coding RNAs (&gt;200nt)?</t>
  </si>
  <si>
    <t>Recommended Sequencing Depth (Millions of reads)</t>
  </si>
  <si>
    <t>Recommended Single vs Paired End</t>
  </si>
  <si>
    <t>Library Prep Cost</t>
  </si>
  <si>
    <t>Sequencing Cost</t>
  </si>
  <si>
    <t>Total</t>
  </si>
  <si>
    <t>Number of Runs Required to Reach Target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</si>
</sst>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">
    <xf numFmtId="0" fontId="0" fillId="0" borderId="0" xfId="0"/>
    <xf numFmtId="0" fontId="2" fillId="0" borderId="0" xfId="0" applyFont="1"/>
    <xf numFmtId="44" fontId="0" fillId="0" borderId="0" xfId="1" applyFont="1"/>
    <xf numFmtId="44" fontId="0" fillId="0" borderId="0" xfId="0" applyNumberForma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160FA5-805E-4A8A-A93A-4DEBAB26CF36}">
  <dimension ref="A1:B14"/>
  <sheetViews>
    <sheetView tabSelected="1" topLeftCell="A4" workbookViewId="0">
      <selection activeCell="B15" sqref="B15"/>
    </sheetView>
  </sheetViews>
  <sheetFormatPr defaultRowHeight="14.4" x14ac:dyDescent="0.3"/>
  <cols>
    <col min="1" max="1" width="44" bestFit="1" customWidth="1"/>
    <col min="2" max="2" width="21.109375" bestFit="1" customWidth="1"/>
    <col min="3" max="3" width="11.5546875" bestFit="1" customWidth="1"/>
  </cols>
  <sheetData>
    <row r="1" spans="1:2" x14ac:dyDescent="0.3">
      <c r="A1" s="1" t="s">
        <v>0</v>
      </c>
    </row>
    <row r="3" spans="1:2" x14ac:dyDescent="0.3">
      <c r="A3" t="s">
        <v>1</v>
      </c>
      <c r="B3" t="s">
        <v>2</v>
      </c>
    </row>
    <row r="4" spans="1:2" x14ac:dyDescent="0.3">
      <c r="A4" t="s">
        <v>9</v>
      </c>
      <c r="B4" t="s">
        <v>7</v>
      </c>
    </row>
    <row r="5" spans="1:2" x14ac:dyDescent="0.3">
      <c r="A5" t="s">
        <v>8</v>
      </c>
      <c r="B5" t="s">
        <v>6</v>
      </c>
    </row>
    <row r="6" spans="1:2" x14ac:dyDescent="0.3">
      <c r="A6" t="s">
        <v>5</v>
      </c>
      <c r="B6" t="str">
        <f>IF(AND(B3="Differential Expression",B4="No",B5="No"),"3'-End",IF(AND(B3="Differential Expression",B5="Yes",B4="No"),"PolyA",IF(AND(B3="Differential Expression",OR(B4="Yes",B5="Yes")),"Ribo(-)",IF(AND(B3="Transcriptome Profiling",B4="No"),"PolyA",IF(AND(B3="Transcriptome Profiling",B4="Yes"),"Ribo(-)","N/A")))))</f>
        <v>Ribo(-)</v>
      </c>
    </row>
    <row r="7" spans="1:2" x14ac:dyDescent="0.3">
      <c r="A7" t="s">
        <v>3</v>
      </c>
      <c r="B7">
        <v>30</v>
      </c>
    </row>
    <row r="8" spans="1:2" x14ac:dyDescent="0.3">
      <c r="A8" t="s">
        <v>10</v>
      </c>
      <c r="B8">
        <f>IF(B6="3'-End",B7*10,IF(B6="PolyA",B7*15,IF(B6="Ribo(-)",B7*25,"N/A")))</f>
        <v>750</v>
      </c>
    </row>
    <row r="9" spans="1:2" x14ac:dyDescent="0.3">
      <c r="A9" t="s">
        <v>11</v>
      </c>
      <c r="B9" t="str">
        <f>IF(OR(B3="Transcriptome Profiling",AND(B3="Differential Expression",B5="Yes")),"Yes","No")</f>
        <v>No</v>
      </c>
    </row>
    <row r="10" spans="1:2" x14ac:dyDescent="0.3">
      <c r="A10" t="s">
        <v>4</v>
      </c>
      <c r="B10" t="str">
        <f>IF(B8&lt;130,"Mid Output 2x75bp",IF(B9="No","High Output 1x75bp","High Output 2x75bp"))</f>
        <v>High Output 1x75bp</v>
      </c>
    </row>
    <row r="11" spans="1:2" x14ac:dyDescent="0.3">
      <c r="A11" t="s">
        <v>15</v>
      </c>
      <c r="B11">
        <f>IF(B8&gt;500,ROUND(B8/500,0),1)</f>
        <v>2</v>
      </c>
    </row>
    <row r="12" spans="1:2" x14ac:dyDescent="0.3">
      <c r="A12" t="s">
        <v>12</v>
      </c>
      <c r="B12" s="2">
        <f>IF(B6="3'-End",B7*102,IF(B6="PolyA",B7*202,B7*245))</f>
        <v>7350</v>
      </c>
    </row>
    <row r="13" spans="1:2" x14ac:dyDescent="0.3">
      <c r="A13" t="s">
        <v>13</v>
      </c>
      <c r="B13" s="2">
        <f>IF(B10="Mid Output 2x75bp",B11*1590,IF(B10="High Output 1x75bp",B11*2042,IF(B10="High Output 2x75bp",B11*3568,"N/A")))</f>
        <v>4084</v>
      </c>
    </row>
    <row r="14" spans="1:2" x14ac:dyDescent="0.3">
      <c r="A14" t="s">
        <v>14</v>
      </c>
      <c r="B14" s="3">
        <f>SUM(B12:B13)</f>
        <v>11434</v>
      </c>
    </row>
  </sheetData>
  <dataValidations count="2">
    <dataValidation type="list" allowBlank="1" showInputMessage="1" showErrorMessage="1" sqref="B3" xr:uid="{E356B7AC-2B15-47BC-A740-FAA103AD9E30}">
      <formula1>"Differential Expression,Transcriptome Profiling"</formula1>
    </dataValidation>
    <dataValidation type="list" allowBlank="1" showInputMessage="1" showErrorMessage="1" sqref="B4 B5" xr:uid="{5A968BDC-5FC4-48DE-ADE8-911FDAE882C0}">
      <formula1>"Yes,No"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 W. Kolling IV</dc:creator>
  <cp:lastModifiedBy>Fred W. Kolling IV</cp:lastModifiedBy>
  <dcterms:created xsi:type="dcterms:W3CDTF">2019-08-22T17:08:37Z</dcterms:created>
  <dcterms:modified xsi:type="dcterms:W3CDTF">2019-08-22T17:58:14Z</dcterms:modified>
</cp:coreProperties>
</file>